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<sst xmlns="http://schemas.openxmlformats.org/spreadsheetml/2006/main" count="326" uniqueCount="210">
  <si>
    <t>黑龙江省2025年黑土地保护性耕作免（少）耕播种作业补助情况明细表</t>
  </si>
  <si>
    <t>县（市、区）：绥滨县</t>
  </si>
  <si>
    <t>序号</t>
  </si>
  <si>
    <t>乡（镇）</t>
  </si>
  <si>
    <t>村</t>
  </si>
  <si>
    <t>补助对象</t>
  </si>
  <si>
    <t>设备号</t>
  </si>
  <si>
    <t>免耕作业
面积合计（亩）</t>
  </si>
  <si>
    <t>其中</t>
  </si>
  <si>
    <t>补助金额合计（元）</t>
  </si>
  <si>
    <t>玉米茬 
 第一档
（亩）</t>
  </si>
  <si>
    <t>玉米茬 
第二档
（亩）</t>
  </si>
  <si>
    <t>玉米茬 
第三档
（亩）</t>
  </si>
  <si>
    <t>大豆茬
作业面积
（亩）</t>
  </si>
  <si>
    <t>富强乡</t>
  </si>
  <si>
    <t>奋斗村</t>
  </si>
  <si>
    <t>陈明刚</t>
  </si>
  <si>
    <t>10206D5E</t>
  </si>
  <si>
    <t>1020a1a3</t>
  </si>
  <si>
    <t>绥滨镇</t>
  </si>
  <si>
    <t>吉成村</t>
  </si>
  <si>
    <t>崔维明</t>
  </si>
  <si>
    <t>109B2293</t>
  </si>
  <si>
    <t>绥东镇</t>
  </si>
  <si>
    <t>东方村</t>
  </si>
  <si>
    <t>崔忠</t>
  </si>
  <si>
    <t>1020d742</t>
  </si>
  <si>
    <t>吉福村</t>
  </si>
  <si>
    <t>丁富强</t>
  </si>
  <si>
    <t>冯忠海</t>
  </si>
  <si>
    <t>107FA3C0</t>
  </si>
  <si>
    <t>永兴村</t>
  </si>
  <si>
    <t>富庆路</t>
  </si>
  <si>
    <t>10768F6C</t>
  </si>
  <si>
    <t>凤山村</t>
  </si>
  <si>
    <t>郭勇</t>
  </si>
  <si>
    <t>10768f91</t>
  </si>
  <si>
    <t>郭玉凯</t>
  </si>
  <si>
    <t>10952be9</t>
  </si>
  <si>
    <t>吉珍村</t>
  </si>
  <si>
    <t>郭云霞</t>
  </si>
  <si>
    <t>10952c56</t>
  </si>
  <si>
    <t>胡殿国</t>
  </si>
  <si>
    <t>109529FC</t>
  </si>
  <si>
    <t>胡龙</t>
  </si>
  <si>
    <t>忠仁镇</t>
  </si>
  <si>
    <t>富山村</t>
  </si>
  <si>
    <t>黄逊泽</t>
  </si>
  <si>
    <t>107f9728</t>
  </si>
  <si>
    <t>贾世亮</t>
  </si>
  <si>
    <t>107FA518</t>
  </si>
  <si>
    <t>姜喜成</t>
  </si>
  <si>
    <t>1020E907</t>
  </si>
  <si>
    <t>五道岗村</t>
  </si>
  <si>
    <t>焦念财</t>
  </si>
  <si>
    <t>1020e829</t>
  </si>
  <si>
    <t>东兴村</t>
  </si>
  <si>
    <t>矫新明</t>
  </si>
  <si>
    <t>孔祥楠</t>
  </si>
  <si>
    <t>绥东村</t>
  </si>
  <si>
    <t>李际成</t>
  </si>
  <si>
    <t>107618CB</t>
  </si>
  <si>
    <t>连生乡</t>
  </si>
  <si>
    <t>长安村</t>
  </si>
  <si>
    <t>李金波</t>
  </si>
  <si>
    <t>10952a19</t>
  </si>
  <si>
    <t>忠仁村</t>
  </si>
  <si>
    <t>李士臣</t>
  </si>
  <si>
    <t>1020DCD8</t>
  </si>
  <si>
    <t>北岗乡</t>
  </si>
  <si>
    <t>仁合村</t>
  </si>
  <si>
    <t>李长存</t>
  </si>
  <si>
    <t>107619e9</t>
  </si>
  <si>
    <t>李志维</t>
  </si>
  <si>
    <t>10208FF5</t>
  </si>
  <si>
    <t>新生村</t>
  </si>
  <si>
    <t>廉勇</t>
  </si>
  <si>
    <t>1020d7d1</t>
  </si>
  <si>
    <t>刘纪奎</t>
  </si>
  <si>
    <t>10768B3C</t>
  </si>
  <si>
    <t>刘金成</t>
  </si>
  <si>
    <t>107FA3BC</t>
  </si>
  <si>
    <t>刘金玉</t>
  </si>
  <si>
    <t>109b22d8</t>
  </si>
  <si>
    <t>刘伟福</t>
  </si>
  <si>
    <t>1020D8B9</t>
  </si>
  <si>
    <t>振兴村</t>
  </si>
  <si>
    <t>卢春岭</t>
  </si>
  <si>
    <t>10203Fdd</t>
  </si>
  <si>
    <t>北山乡</t>
  </si>
  <si>
    <t>曙光村</t>
  </si>
  <si>
    <t>卢金良</t>
  </si>
  <si>
    <t>106071b1</t>
  </si>
  <si>
    <t>连礼村</t>
  </si>
  <si>
    <t>吕亚坤</t>
  </si>
  <si>
    <t>107FBFCF</t>
  </si>
  <si>
    <t>吕云龙</t>
  </si>
  <si>
    <t>107FA4E2</t>
  </si>
  <si>
    <t>吕兆滨</t>
  </si>
  <si>
    <t>109A2C7B</t>
  </si>
  <si>
    <t>振东村</t>
  </si>
  <si>
    <t>马士会</t>
  </si>
  <si>
    <t>1020d477</t>
  </si>
  <si>
    <t>宝山村</t>
  </si>
  <si>
    <t>屈连友</t>
  </si>
  <si>
    <t>109b2064</t>
  </si>
  <si>
    <t>松滨村</t>
  </si>
  <si>
    <t>屈胜喜</t>
  </si>
  <si>
    <t>1020A48B</t>
  </si>
  <si>
    <t>荣边村</t>
  </si>
  <si>
    <t>曲恒顺</t>
  </si>
  <si>
    <t>10209beb</t>
  </si>
  <si>
    <t>石峰</t>
  </si>
  <si>
    <t>107FA4E5</t>
  </si>
  <si>
    <t>石金权</t>
  </si>
  <si>
    <t>1020dd45</t>
  </si>
  <si>
    <t>石友强</t>
  </si>
  <si>
    <t>1020d5B5</t>
  </si>
  <si>
    <t>宋祥</t>
  </si>
  <si>
    <t>1020dab8</t>
  </si>
  <si>
    <t>孙德超</t>
  </si>
  <si>
    <t>109529f7</t>
  </si>
  <si>
    <t>孙华为</t>
  </si>
  <si>
    <t>107FBFD2</t>
  </si>
  <si>
    <t>孙佳</t>
  </si>
  <si>
    <t>1095B67B</t>
  </si>
  <si>
    <t>孙良</t>
  </si>
  <si>
    <t>1020DC9F</t>
  </si>
  <si>
    <t>长乐村</t>
  </si>
  <si>
    <t>孙泉勇</t>
  </si>
  <si>
    <t>109528d4</t>
  </si>
  <si>
    <t>永顺村</t>
  </si>
  <si>
    <t>孙世丽</t>
  </si>
  <si>
    <t>109B209C</t>
  </si>
  <si>
    <t>孙维锋</t>
  </si>
  <si>
    <t>109c2168</t>
  </si>
  <si>
    <t>凤贤村</t>
  </si>
  <si>
    <t>孙义滨</t>
  </si>
  <si>
    <t>109B229C</t>
  </si>
  <si>
    <t>望江村</t>
  </si>
  <si>
    <t>王加哲</t>
  </si>
  <si>
    <t>109528do</t>
  </si>
  <si>
    <t>王军</t>
  </si>
  <si>
    <t>10768D57</t>
  </si>
  <si>
    <t>永利村</t>
  </si>
  <si>
    <t>王蕾</t>
  </si>
  <si>
    <t>109a2d3e</t>
  </si>
  <si>
    <t>种畜场</t>
  </si>
  <si>
    <t>王立国</t>
  </si>
  <si>
    <t>1020f254</t>
  </si>
  <si>
    <t>王庆伟</t>
  </si>
  <si>
    <t>109569b1</t>
  </si>
  <si>
    <t>王士德</t>
  </si>
  <si>
    <t>王艳</t>
  </si>
  <si>
    <t>10768D5F</t>
  </si>
  <si>
    <t>席德君</t>
  </si>
  <si>
    <t>1020E6E5</t>
  </si>
  <si>
    <t>信师成</t>
  </si>
  <si>
    <t>1020D989</t>
  </si>
  <si>
    <t>徐文波</t>
  </si>
  <si>
    <t>10952A04</t>
  </si>
  <si>
    <t>许飞德</t>
  </si>
  <si>
    <t>10954f48</t>
  </si>
  <si>
    <t>永德村</t>
  </si>
  <si>
    <t>闫喜龙</t>
  </si>
  <si>
    <t>10768DD5</t>
  </si>
  <si>
    <t>杨春香</t>
  </si>
  <si>
    <t>1020d5a2</t>
  </si>
  <si>
    <t>杨丹丹</t>
  </si>
  <si>
    <t>109c2689</t>
  </si>
  <si>
    <t>杨俊峰</t>
  </si>
  <si>
    <t>107FA511</t>
  </si>
  <si>
    <t>于洪文</t>
  </si>
  <si>
    <t>10952bd5</t>
  </si>
  <si>
    <t>荣胜村</t>
  </si>
  <si>
    <t>于坤</t>
  </si>
  <si>
    <t>1020DD46</t>
  </si>
  <si>
    <t>于仁松</t>
  </si>
  <si>
    <t>1076908d</t>
  </si>
  <si>
    <t>长山村</t>
  </si>
  <si>
    <t>于世家</t>
  </si>
  <si>
    <t>1096217e</t>
  </si>
  <si>
    <t>于长水</t>
  </si>
  <si>
    <t>109b23F3</t>
  </si>
  <si>
    <t>庆连村</t>
  </si>
  <si>
    <t>翟有全</t>
  </si>
  <si>
    <t>10956DC3</t>
  </si>
  <si>
    <t>庆安村</t>
  </si>
  <si>
    <t>张德华</t>
  </si>
  <si>
    <t>10764e0a</t>
  </si>
  <si>
    <t>张宏明</t>
  </si>
  <si>
    <t>109C2585</t>
  </si>
  <si>
    <t>张强</t>
  </si>
  <si>
    <t>102087cf</t>
  </si>
  <si>
    <t>张庆财</t>
  </si>
  <si>
    <t>1020a674</t>
  </si>
  <si>
    <t>永和村</t>
  </si>
  <si>
    <t>张仁峰</t>
  </si>
  <si>
    <t>10764dff</t>
  </si>
  <si>
    <t>太和村</t>
  </si>
  <si>
    <t>赵立君</t>
  </si>
  <si>
    <t>109c26de</t>
  </si>
  <si>
    <t>赵玉彬</t>
  </si>
  <si>
    <t>107FA3CA</t>
  </si>
  <si>
    <t>周俊民</t>
  </si>
  <si>
    <t>109530A7</t>
  </si>
  <si>
    <t>永昌村</t>
  </si>
  <si>
    <t>朱德君</t>
  </si>
  <si>
    <t>109B20B8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</si>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</sst>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6">
    <font>
      <sz val="11"/>
      <name val="宋体"/>
      <charset val="134"/>
    </font>
    <font>
      <b/>
      <sz val="16"/>
      <color rgb="FF000000"/>
      <name val="Microsoft YaHei"/>
      <charset val="134"/>
    </font>
    <font>
      <b/>
      <sz val="14"/>
      <color rgb="FF000000"/>
      <name val="Microsoft YaHei"/>
      <charset val="134"/>
    </font>
    <font>
      <sz val="10"/>
      <color rgb="FF000000"/>
      <name val="Microsoft YaHei"/>
      <charset val="134"/>
    </font>
    <font>
      <b/>
      <sz val="9"/>
      <color rgb="FF000000"/>
      <name val="Microsoft JhengHei"/>
      <charset val="134"/>
    </font>
    <font>
      <b/>
      <sz val="9"/>
      <color rgb="FF000000"/>
      <name val="宋体"/>
      <charset val="134"/>
    </font>
    <font>
      <sz val="9"/>
      <color rgb="FF000000"/>
      <name val="Microsoft YaHei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ajor"/>
    </font>
    <font>
      <sz val="9"/>
      <color rgb="FFFF0000"/>
      <name val="宋体"/>
      <charset val="134"/>
    </font>
    <font>
      <sz val="9"/>
      <color rgb="FF333333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176" fontId="9" fillId="0" borderId="13" xfId="0" applyNumberFormat="1" applyFont="1" applyFill="1" applyBorder="1" applyAlignment="1">
      <alignment horizontal="center" vertical="center" shrinkToFit="1"/>
    </xf>
    <xf numFmtId="49" fontId="9" fillId="0" borderId="13" xfId="0" applyNumberFormat="1" applyFont="1" applyFill="1" applyBorder="1" applyAlignment="1">
      <alignment horizontal="center" vertical="center" shrinkToFit="1"/>
    </xf>
    <xf numFmtId="177" fontId="9" fillId="0" borderId="13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8" fillId="0" borderId="1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topLeftCell="A2" workbookViewId="0">
      <selection activeCell="M33" sqref="M33"/>
    </sheetView>
  </sheetViews>
  <sheetFormatPr defaultColWidth="9" defaultRowHeight="14.4"/>
  <cols>
    <col min="1" max="1" width="5.11111111111111" customWidth="1"/>
    <col min="2" max="2" width="8.44444444444444" customWidth="1"/>
    <col min="3" max="3" width="7.88888888888889" customWidth="1"/>
    <col min="4" max="4" width="8.11111111111111" customWidth="1"/>
    <col min="5" max="5" width="8" style="1" customWidth="1"/>
    <col min="6" max="6" width="8.33333333333333" customWidth="1"/>
    <col min="7" max="7" width="7.66666666666667" customWidth="1"/>
    <col min="8" max="8" width="6.66666666666667" customWidth="1"/>
    <col min="9" max="9" width="7.11111111111111" customWidth="1"/>
    <col min="10" max="10" width="9.77777777777778" customWidth="1"/>
    <col min="11" max="11" width="10.5555555555556" customWidth="1"/>
  </cols>
  <sheetData>
    <row r="1" customFormat="1" ht="28.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28.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1" ht="22.5" customHeight="1" spans="1:1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2.5" customHeight="1" spans="1:11">
      <c r="A4" s="6" t="s">
        <v>2</v>
      </c>
      <c r="B4" s="7" t="s">
        <v>3</v>
      </c>
      <c r="C4" s="8" t="s">
        <v>4</v>
      </c>
      <c r="D4" s="9" t="s">
        <v>5</v>
      </c>
      <c r="E4" s="8" t="s">
        <v>6</v>
      </c>
      <c r="F4" s="10" t="s">
        <v>7</v>
      </c>
      <c r="G4" s="11" t="s">
        <v>8</v>
      </c>
      <c r="H4" s="11"/>
      <c r="I4" s="11"/>
      <c r="J4" s="15"/>
      <c r="K4" s="56" t="s">
        <v>9</v>
      </c>
    </row>
    <row r="5" ht="50" customHeight="1" spans="1:11">
      <c r="A5" s="12"/>
      <c r="B5" s="13"/>
      <c r="C5" s="14"/>
      <c r="D5" s="15"/>
      <c r="E5" s="16"/>
      <c r="F5" s="10"/>
      <c r="G5" s="17" t="s">
        <v>10</v>
      </c>
      <c r="H5" s="18" t="s">
        <v>11</v>
      </c>
      <c r="I5" s="18" t="s">
        <v>12</v>
      </c>
      <c r="J5" s="57" t="s">
        <v>13</v>
      </c>
      <c r="K5" s="57"/>
    </row>
    <row r="6" ht="24" customHeight="1" spans="1:11">
      <c r="A6" s="19">
        <v>1</v>
      </c>
      <c r="B6" s="20" t="s">
        <v>14</v>
      </c>
      <c r="C6" s="21" t="s">
        <v>15</v>
      </c>
      <c r="D6" s="22" t="s">
        <v>16</v>
      </c>
      <c r="E6" s="23" t="s">
        <v>17</v>
      </c>
      <c r="F6" s="24">
        <v>847.2</v>
      </c>
      <c r="G6" s="24">
        <v>56.4</v>
      </c>
      <c r="H6" s="24"/>
      <c r="I6" s="24"/>
      <c r="J6" s="24">
        <v>790.8</v>
      </c>
      <c r="K6" s="23">
        <f>J6*30+G6*20</f>
        <v>24852</v>
      </c>
    </row>
    <row r="7" ht="24" customHeight="1" spans="1:11">
      <c r="A7" s="19">
        <v>2</v>
      </c>
      <c r="B7" s="25" t="s">
        <v>14</v>
      </c>
      <c r="C7" s="25" t="s">
        <v>15</v>
      </c>
      <c r="D7" s="23" t="s">
        <v>16</v>
      </c>
      <c r="E7" s="23" t="s">
        <v>18</v>
      </c>
      <c r="F7" s="26">
        <v>797.7</v>
      </c>
      <c r="G7" s="23"/>
      <c r="H7" s="23"/>
      <c r="I7" s="23"/>
      <c r="J7" s="23">
        <v>797.7</v>
      </c>
      <c r="K7" s="23">
        <f>J7*30</f>
        <v>23931</v>
      </c>
    </row>
    <row r="8" ht="24" customHeight="1" spans="1:11">
      <c r="A8" s="19">
        <v>3</v>
      </c>
      <c r="B8" s="26" t="s">
        <v>19</v>
      </c>
      <c r="C8" s="22" t="s">
        <v>20</v>
      </c>
      <c r="D8" s="22" t="s">
        <v>21</v>
      </c>
      <c r="E8" s="27" t="s">
        <v>22</v>
      </c>
      <c r="F8" s="28">
        <v>67.6</v>
      </c>
      <c r="G8" s="27">
        <v>53.6</v>
      </c>
      <c r="H8" s="27">
        <v>14</v>
      </c>
      <c r="I8" s="27"/>
      <c r="J8" s="27"/>
      <c r="K8" s="27">
        <v>1562</v>
      </c>
    </row>
    <row r="9" ht="24" customHeight="1" spans="1:11">
      <c r="A9" s="19">
        <v>4</v>
      </c>
      <c r="B9" s="26" t="s">
        <v>23</v>
      </c>
      <c r="C9" s="29" t="s">
        <v>24</v>
      </c>
      <c r="D9" s="29" t="s">
        <v>25</v>
      </c>
      <c r="E9" s="27" t="s">
        <v>26</v>
      </c>
      <c r="F9" s="28">
        <v>178</v>
      </c>
      <c r="G9" s="27">
        <v>167.5</v>
      </c>
      <c r="H9" s="27"/>
      <c r="I9" s="27"/>
      <c r="J9" s="27">
        <v>10.5</v>
      </c>
      <c r="K9" s="27">
        <f>J9*30+G9*20</f>
        <v>3665</v>
      </c>
    </row>
    <row r="10" ht="24" customHeight="1" spans="1:11">
      <c r="A10" s="19">
        <v>5</v>
      </c>
      <c r="B10" s="26" t="s">
        <v>19</v>
      </c>
      <c r="C10" s="29" t="s">
        <v>27</v>
      </c>
      <c r="D10" s="29" t="s">
        <v>28</v>
      </c>
      <c r="E10" s="27">
        <v>10768576</v>
      </c>
      <c r="F10" s="28">
        <v>263.7</v>
      </c>
      <c r="G10" s="27">
        <v>263.7</v>
      </c>
      <c r="H10" s="27"/>
      <c r="I10" s="27"/>
      <c r="J10" s="27"/>
      <c r="K10" s="27">
        <f>G10*20</f>
        <v>5274</v>
      </c>
    </row>
    <row r="11" ht="24" customHeight="1" spans="1:11">
      <c r="A11" s="19">
        <v>6</v>
      </c>
      <c r="B11" s="23" t="s">
        <v>23</v>
      </c>
      <c r="C11" s="30" t="s">
        <v>24</v>
      </c>
      <c r="D11" s="30" t="s">
        <v>29</v>
      </c>
      <c r="E11" s="30" t="s">
        <v>30</v>
      </c>
      <c r="F11" s="29">
        <v>13.3</v>
      </c>
      <c r="G11" s="30">
        <v>13.3</v>
      </c>
      <c r="H11" s="30"/>
      <c r="I11" s="30"/>
      <c r="J11" s="30"/>
      <c r="K11" s="27">
        <f>G11*20</f>
        <v>266</v>
      </c>
    </row>
    <row r="12" ht="24" customHeight="1" spans="1:11">
      <c r="A12" s="19">
        <v>7</v>
      </c>
      <c r="B12" s="23" t="s">
        <v>23</v>
      </c>
      <c r="C12" s="30" t="s">
        <v>31</v>
      </c>
      <c r="D12" s="30" t="s">
        <v>32</v>
      </c>
      <c r="E12" s="30" t="s">
        <v>33</v>
      </c>
      <c r="F12" s="29">
        <v>130.4</v>
      </c>
      <c r="G12" s="30">
        <v>130.4</v>
      </c>
      <c r="H12" s="30"/>
      <c r="I12" s="30"/>
      <c r="J12" s="30"/>
      <c r="K12" s="27">
        <f>G12*20</f>
        <v>2608</v>
      </c>
    </row>
    <row r="13" ht="24" customHeight="1" spans="1:11">
      <c r="A13" s="19">
        <v>8</v>
      </c>
      <c r="B13" s="23" t="s">
        <v>14</v>
      </c>
      <c r="C13" s="22" t="s">
        <v>34</v>
      </c>
      <c r="D13" s="22" t="s">
        <v>35</v>
      </c>
      <c r="E13" s="23" t="s">
        <v>36</v>
      </c>
      <c r="F13" s="26">
        <v>183.9</v>
      </c>
      <c r="G13" s="23">
        <v>183.9</v>
      </c>
      <c r="H13" s="23"/>
      <c r="I13" s="23"/>
      <c r="J13" s="23"/>
      <c r="K13" s="27">
        <f>G13*20</f>
        <v>3678</v>
      </c>
    </row>
    <row r="14" ht="24" customHeight="1" spans="1:11">
      <c r="A14" s="19">
        <v>9</v>
      </c>
      <c r="B14" s="23" t="s">
        <v>19</v>
      </c>
      <c r="C14" s="23" t="s">
        <v>27</v>
      </c>
      <c r="D14" s="31" t="s">
        <v>37</v>
      </c>
      <c r="E14" s="31" t="s">
        <v>38</v>
      </c>
      <c r="F14" s="29">
        <v>134.7</v>
      </c>
      <c r="G14" s="30">
        <v>125.6</v>
      </c>
      <c r="H14" s="30"/>
      <c r="I14" s="30"/>
      <c r="J14" s="30">
        <v>9.1</v>
      </c>
      <c r="K14" s="27">
        <f>J14*30+G14*20</f>
        <v>2785</v>
      </c>
    </row>
    <row r="15" ht="24" customHeight="1" spans="1:11">
      <c r="A15" s="19">
        <v>10</v>
      </c>
      <c r="B15" s="23" t="s">
        <v>19</v>
      </c>
      <c r="C15" s="23" t="s">
        <v>39</v>
      </c>
      <c r="D15" s="30" t="s">
        <v>40</v>
      </c>
      <c r="E15" s="30" t="s">
        <v>41</v>
      </c>
      <c r="F15" s="29">
        <v>504.7</v>
      </c>
      <c r="G15" s="30">
        <v>504.7</v>
      </c>
      <c r="H15" s="30"/>
      <c r="I15" s="30"/>
      <c r="J15" s="30"/>
      <c r="K15" s="27">
        <f>G15*20</f>
        <v>10094</v>
      </c>
    </row>
    <row r="16" ht="24" customHeight="1" spans="1:11">
      <c r="A16" s="19">
        <v>11</v>
      </c>
      <c r="B16" s="23" t="s">
        <v>23</v>
      </c>
      <c r="C16" s="23" t="s">
        <v>24</v>
      </c>
      <c r="D16" s="30" t="s">
        <v>42</v>
      </c>
      <c r="E16" s="30" t="s">
        <v>43</v>
      </c>
      <c r="F16" s="29">
        <v>316.8</v>
      </c>
      <c r="G16" s="30">
        <v>316.8</v>
      </c>
      <c r="H16" s="30"/>
      <c r="I16" s="30"/>
      <c r="J16" s="30"/>
      <c r="K16" s="27">
        <f>G16*20</f>
        <v>6336</v>
      </c>
    </row>
    <row r="17" ht="24" customHeight="1" spans="1:11">
      <c r="A17" s="19">
        <v>12</v>
      </c>
      <c r="B17" s="32" t="s">
        <v>23</v>
      </c>
      <c r="C17" s="31" t="s">
        <v>24</v>
      </c>
      <c r="D17" s="31" t="s">
        <v>44</v>
      </c>
      <c r="E17" s="31">
        <v>10769049</v>
      </c>
      <c r="F17" s="29">
        <v>180.6</v>
      </c>
      <c r="G17" s="30"/>
      <c r="H17" s="30"/>
      <c r="I17" s="30"/>
      <c r="J17" s="30">
        <v>180.6</v>
      </c>
      <c r="K17" s="27">
        <f>J17*30</f>
        <v>5418</v>
      </c>
    </row>
    <row r="18" ht="24" customHeight="1" spans="1:11">
      <c r="A18" s="19">
        <v>13</v>
      </c>
      <c r="B18" s="31" t="s">
        <v>45</v>
      </c>
      <c r="C18" s="31" t="s">
        <v>46</v>
      </c>
      <c r="D18" s="33" t="s">
        <v>47</v>
      </c>
      <c r="E18" s="31" t="s">
        <v>48</v>
      </c>
      <c r="F18" s="29">
        <v>10.4</v>
      </c>
      <c r="G18" s="30">
        <v>10.4</v>
      </c>
      <c r="H18" s="30"/>
      <c r="I18" s="30"/>
      <c r="J18" s="30"/>
      <c r="K18" s="27">
        <f>G18*20</f>
        <v>208</v>
      </c>
    </row>
    <row r="19" ht="24" customHeight="1" spans="1:11">
      <c r="A19" s="19">
        <v>14</v>
      </c>
      <c r="B19" s="25" t="s">
        <v>23</v>
      </c>
      <c r="C19" s="25" t="s">
        <v>24</v>
      </c>
      <c r="D19" s="30" t="s">
        <v>49</v>
      </c>
      <c r="E19" s="30" t="s">
        <v>50</v>
      </c>
      <c r="F19" s="29">
        <v>141.8</v>
      </c>
      <c r="G19" s="30">
        <v>141.8</v>
      </c>
      <c r="H19" s="30"/>
      <c r="I19" s="30"/>
      <c r="J19" s="30"/>
      <c r="K19" s="27">
        <f>G19*20</f>
        <v>2836</v>
      </c>
    </row>
    <row r="20" ht="24" customHeight="1" spans="1:11">
      <c r="A20" s="19">
        <v>15</v>
      </c>
      <c r="B20" s="25" t="s">
        <v>23</v>
      </c>
      <c r="C20" s="21" t="s">
        <v>24</v>
      </c>
      <c r="D20" s="30" t="s">
        <v>51</v>
      </c>
      <c r="E20" s="30" t="s">
        <v>52</v>
      </c>
      <c r="F20" s="29">
        <v>248.5</v>
      </c>
      <c r="G20" s="30">
        <v>161.5</v>
      </c>
      <c r="H20" s="30"/>
      <c r="I20" s="30"/>
      <c r="J20" s="30">
        <v>87</v>
      </c>
      <c r="K20" s="27">
        <f>J20*30+G20*20</f>
        <v>5840</v>
      </c>
    </row>
    <row r="21" ht="24" customHeight="1" spans="1:11">
      <c r="A21" s="19">
        <v>16</v>
      </c>
      <c r="B21" s="25" t="s">
        <v>14</v>
      </c>
      <c r="C21" s="25" t="s">
        <v>53</v>
      </c>
      <c r="D21" s="34" t="s">
        <v>54</v>
      </c>
      <c r="E21" s="23" t="s">
        <v>55</v>
      </c>
      <c r="F21" s="26">
        <v>70.3</v>
      </c>
      <c r="G21" s="23">
        <v>0.8</v>
      </c>
      <c r="H21" s="23"/>
      <c r="I21" s="23"/>
      <c r="J21" s="23">
        <v>69.5</v>
      </c>
      <c r="K21" s="30">
        <f>J21*30+G21*20</f>
        <v>2101</v>
      </c>
    </row>
    <row r="22" ht="24" customHeight="1" spans="1:11">
      <c r="A22" s="19">
        <v>17</v>
      </c>
      <c r="B22" s="20" t="s">
        <v>45</v>
      </c>
      <c r="C22" s="20" t="s">
        <v>56</v>
      </c>
      <c r="D22" s="22" t="s">
        <v>57</v>
      </c>
      <c r="E22" s="23">
        <v>10769031</v>
      </c>
      <c r="F22" s="24">
        <v>12</v>
      </c>
      <c r="G22" s="24">
        <v>12</v>
      </c>
      <c r="H22" s="35"/>
      <c r="I22" s="35"/>
      <c r="J22" s="35"/>
      <c r="K22" s="23">
        <f>G22*20</f>
        <v>240</v>
      </c>
    </row>
    <row r="23" ht="24" customHeight="1" spans="1:11">
      <c r="A23" s="19">
        <v>18</v>
      </c>
      <c r="B23" s="25" t="s">
        <v>23</v>
      </c>
      <c r="C23" s="21" t="s">
        <v>24</v>
      </c>
      <c r="D23" s="30" t="s">
        <v>58</v>
      </c>
      <c r="E23" s="30">
        <v>10953091</v>
      </c>
      <c r="F23" s="29">
        <v>344.4</v>
      </c>
      <c r="G23" s="30">
        <v>301.5</v>
      </c>
      <c r="H23" s="30">
        <v>42.9</v>
      </c>
      <c r="I23" s="30"/>
      <c r="J23" s="30"/>
      <c r="K23" s="23">
        <f>H23*35+G23*20</f>
        <v>7531.5</v>
      </c>
    </row>
    <row r="24" ht="24" customHeight="1" spans="1:11">
      <c r="A24" s="19">
        <v>19</v>
      </c>
      <c r="B24" s="25" t="s">
        <v>23</v>
      </c>
      <c r="C24" s="21" t="s">
        <v>59</v>
      </c>
      <c r="D24" s="30" t="s">
        <v>60</v>
      </c>
      <c r="E24" s="30" t="s">
        <v>61</v>
      </c>
      <c r="F24" s="29">
        <v>62.7</v>
      </c>
      <c r="G24" s="30">
        <v>33.8</v>
      </c>
      <c r="H24" s="30">
        <v>28.9</v>
      </c>
      <c r="I24" s="30"/>
      <c r="J24" s="30"/>
      <c r="K24" s="30">
        <f>H24*35+G24*20</f>
        <v>1687.5</v>
      </c>
    </row>
    <row r="25" ht="24" customHeight="1" spans="1:11">
      <c r="A25" s="19">
        <v>20</v>
      </c>
      <c r="B25" s="21" t="s">
        <v>62</v>
      </c>
      <c r="C25" s="21" t="s">
        <v>63</v>
      </c>
      <c r="D25" s="30" t="s">
        <v>64</v>
      </c>
      <c r="E25" s="30" t="s">
        <v>65</v>
      </c>
      <c r="F25" s="29">
        <v>37.3</v>
      </c>
      <c r="G25" s="30">
        <v>20.3</v>
      </c>
      <c r="H25" s="30"/>
      <c r="I25" s="30"/>
      <c r="J25" s="30">
        <v>17</v>
      </c>
      <c r="K25" s="30">
        <f>J25*30+G25*20</f>
        <v>916</v>
      </c>
    </row>
    <row r="26" ht="24" customHeight="1" spans="1:11">
      <c r="A26" s="19">
        <v>21</v>
      </c>
      <c r="B26" s="31" t="s">
        <v>45</v>
      </c>
      <c r="C26" s="31" t="s">
        <v>66</v>
      </c>
      <c r="D26" s="31" t="s">
        <v>67</v>
      </c>
      <c r="E26" s="36" t="s">
        <v>68</v>
      </c>
      <c r="F26" s="37">
        <v>182.9</v>
      </c>
      <c r="G26" s="37">
        <v>181.7</v>
      </c>
      <c r="H26" s="37">
        <v>1.2</v>
      </c>
      <c r="I26" s="37"/>
      <c r="J26" s="24"/>
      <c r="K26" s="23">
        <f>H26*35+G26*20</f>
        <v>3676</v>
      </c>
    </row>
    <row r="27" ht="24" customHeight="1" spans="1:11">
      <c r="A27" s="19">
        <v>22</v>
      </c>
      <c r="B27" s="20" t="s">
        <v>69</v>
      </c>
      <c r="C27" s="21" t="s">
        <v>70</v>
      </c>
      <c r="D27" s="30" t="s">
        <v>71</v>
      </c>
      <c r="E27" s="62" t="s">
        <v>72</v>
      </c>
      <c r="F27" s="24">
        <v>570</v>
      </c>
      <c r="G27" s="37"/>
      <c r="H27" s="37"/>
      <c r="I27" s="37"/>
      <c r="J27" s="24">
        <v>570</v>
      </c>
      <c r="K27" s="23">
        <f>J27*30</f>
        <v>17100</v>
      </c>
    </row>
    <row r="28" ht="24" customHeight="1" spans="1:11">
      <c r="A28" s="19">
        <v>23</v>
      </c>
      <c r="B28" s="20" t="s">
        <v>14</v>
      </c>
      <c r="C28" s="21" t="s">
        <v>15</v>
      </c>
      <c r="D28" s="30" t="s">
        <v>73</v>
      </c>
      <c r="E28" s="30" t="s">
        <v>74</v>
      </c>
      <c r="F28" s="24">
        <v>1617.6</v>
      </c>
      <c r="G28" s="37">
        <v>176.9</v>
      </c>
      <c r="H28" s="37">
        <v>117.3</v>
      </c>
      <c r="I28" s="37">
        <v>47.8</v>
      </c>
      <c r="J28" s="24">
        <v>1275.6</v>
      </c>
      <c r="K28" s="23">
        <f>J28*30+I28*60+H28*35+G28*20</f>
        <v>48779.5</v>
      </c>
    </row>
    <row r="29" ht="24" customHeight="1" spans="1:11">
      <c r="A29" s="19">
        <v>24</v>
      </c>
      <c r="B29" s="39" t="s">
        <v>62</v>
      </c>
      <c r="C29" s="21" t="s">
        <v>75</v>
      </c>
      <c r="D29" s="30" t="s">
        <v>76</v>
      </c>
      <c r="E29" s="30" t="s">
        <v>77</v>
      </c>
      <c r="F29" s="29">
        <v>92.6</v>
      </c>
      <c r="G29" s="30">
        <v>82.5</v>
      </c>
      <c r="H29" s="30">
        <v>10.1</v>
      </c>
      <c r="I29" s="30"/>
      <c r="J29" s="30"/>
      <c r="K29" s="30">
        <f>H29*35+G29*20</f>
        <v>2003.5</v>
      </c>
    </row>
    <row r="30" ht="24" customHeight="1" spans="1:11">
      <c r="A30" s="19">
        <v>25</v>
      </c>
      <c r="B30" s="25" t="s">
        <v>23</v>
      </c>
      <c r="C30" s="25" t="s">
        <v>24</v>
      </c>
      <c r="D30" s="30" t="s">
        <v>78</v>
      </c>
      <c r="E30" s="30" t="s">
        <v>79</v>
      </c>
      <c r="F30" s="29">
        <v>281</v>
      </c>
      <c r="G30" s="30">
        <v>172.7</v>
      </c>
      <c r="H30" s="30">
        <v>2.8</v>
      </c>
      <c r="I30" s="30"/>
      <c r="J30" s="30">
        <v>105.5</v>
      </c>
      <c r="K30" s="30">
        <f>J30*30+H30*35+G30*20</f>
        <v>6717</v>
      </c>
    </row>
    <row r="31" ht="24" customHeight="1" spans="1:11">
      <c r="A31" s="19">
        <v>26</v>
      </c>
      <c r="B31" s="25" t="s">
        <v>23</v>
      </c>
      <c r="C31" s="21" t="s">
        <v>24</v>
      </c>
      <c r="D31" s="30" t="s">
        <v>80</v>
      </c>
      <c r="E31" s="30" t="s">
        <v>81</v>
      </c>
      <c r="F31" s="29">
        <v>80.4</v>
      </c>
      <c r="G31" s="30">
        <v>79</v>
      </c>
      <c r="H31" s="30">
        <v>1.4</v>
      </c>
      <c r="I31" s="30"/>
      <c r="J31" s="30"/>
      <c r="K31" s="30">
        <f>H31*35+G31*20</f>
        <v>1629</v>
      </c>
    </row>
    <row r="32" ht="24" customHeight="1" spans="1:11">
      <c r="A32" s="19">
        <v>27</v>
      </c>
      <c r="B32" s="39" t="s">
        <v>62</v>
      </c>
      <c r="C32" s="21" t="s">
        <v>75</v>
      </c>
      <c r="D32" s="40" t="s">
        <v>82</v>
      </c>
      <c r="E32" s="40" t="s">
        <v>83</v>
      </c>
      <c r="F32" s="29">
        <v>426.8</v>
      </c>
      <c r="G32" s="30">
        <v>1.3</v>
      </c>
      <c r="H32" s="30">
        <v>11.6</v>
      </c>
      <c r="I32" s="30"/>
      <c r="J32" s="46">
        <v>413.9</v>
      </c>
      <c r="K32" s="30">
        <f>J32*30+H32*35+G32*20</f>
        <v>12849</v>
      </c>
    </row>
    <row r="33" ht="24" customHeight="1" spans="1:11">
      <c r="A33" s="19">
        <v>28</v>
      </c>
      <c r="B33" s="25" t="s">
        <v>23</v>
      </c>
      <c r="C33" s="25" t="s">
        <v>24</v>
      </c>
      <c r="D33" s="30" t="s">
        <v>84</v>
      </c>
      <c r="E33" s="30" t="s">
        <v>85</v>
      </c>
      <c r="F33" s="29">
        <v>67.2</v>
      </c>
      <c r="G33" s="30">
        <v>38</v>
      </c>
      <c r="H33" s="30">
        <v>29.2</v>
      </c>
      <c r="I33" s="30"/>
      <c r="J33" s="30"/>
      <c r="K33" s="30">
        <f>H33*35+G33*20</f>
        <v>1782</v>
      </c>
    </row>
    <row r="34" ht="24" customHeight="1" spans="1:11">
      <c r="A34" s="19">
        <v>29</v>
      </c>
      <c r="B34" s="21" t="s">
        <v>45</v>
      </c>
      <c r="C34" s="21" t="s">
        <v>86</v>
      </c>
      <c r="D34" s="30" t="s">
        <v>87</v>
      </c>
      <c r="E34" s="30" t="s">
        <v>88</v>
      </c>
      <c r="F34" s="29">
        <v>122.6</v>
      </c>
      <c r="G34" s="30">
        <v>122.6</v>
      </c>
      <c r="H34" s="30"/>
      <c r="I34" s="30"/>
      <c r="J34" s="30"/>
      <c r="K34" s="30">
        <f>G34*20</f>
        <v>2452</v>
      </c>
    </row>
    <row r="35" ht="24" customHeight="1" spans="1:11">
      <c r="A35" s="19">
        <v>30</v>
      </c>
      <c r="B35" s="21" t="s">
        <v>89</v>
      </c>
      <c r="C35" s="21" t="s">
        <v>90</v>
      </c>
      <c r="D35" s="30" t="s">
        <v>91</v>
      </c>
      <c r="E35" s="30" t="s">
        <v>92</v>
      </c>
      <c r="F35" s="41">
        <v>9.1</v>
      </c>
      <c r="G35" s="30">
        <v>9.1</v>
      </c>
      <c r="H35" s="30"/>
      <c r="I35" s="30"/>
      <c r="J35" s="30"/>
      <c r="K35" s="30">
        <f>G35*20</f>
        <v>182</v>
      </c>
    </row>
    <row r="36" ht="24" customHeight="1" spans="1:11">
      <c r="A36" s="19">
        <v>31</v>
      </c>
      <c r="B36" s="20" t="s">
        <v>62</v>
      </c>
      <c r="C36" s="20" t="s">
        <v>93</v>
      </c>
      <c r="D36" s="34" t="s">
        <v>94</v>
      </c>
      <c r="E36" s="27" t="s">
        <v>95</v>
      </c>
      <c r="F36" s="28">
        <v>145.4</v>
      </c>
      <c r="G36" s="27">
        <v>145.4</v>
      </c>
      <c r="H36" s="27"/>
      <c r="I36" s="27"/>
      <c r="J36" s="27"/>
      <c r="K36" s="27">
        <f>G36*20</f>
        <v>2908</v>
      </c>
    </row>
    <row r="37" ht="24" customHeight="1" spans="1:11">
      <c r="A37" s="19">
        <v>32</v>
      </c>
      <c r="B37" s="25" t="s">
        <v>23</v>
      </c>
      <c r="C37" s="21" t="s">
        <v>24</v>
      </c>
      <c r="D37" s="30" t="s">
        <v>96</v>
      </c>
      <c r="E37" s="30" t="s">
        <v>97</v>
      </c>
      <c r="F37" s="29">
        <v>107.8</v>
      </c>
      <c r="G37" s="30">
        <v>107.8</v>
      </c>
      <c r="H37" s="30"/>
      <c r="I37" s="30"/>
      <c r="J37" s="30"/>
      <c r="K37" s="27">
        <f>G37*20</f>
        <v>2156</v>
      </c>
    </row>
    <row r="38" ht="24" customHeight="1" spans="1:11">
      <c r="A38" s="19">
        <v>33</v>
      </c>
      <c r="B38" s="25" t="s">
        <v>23</v>
      </c>
      <c r="C38" s="25" t="s">
        <v>24</v>
      </c>
      <c r="D38" s="22" t="s">
        <v>98</v>
      </c>
      <c r="E38" s="23" t="s">
        <v>99</v>
      </c>
      <c r="F38" s="26">
        <v>452.9</v>
      </c>
      <c r="G38" s="23">
        <v>442.4</v>
      </c>
      <c r="H38" s="23">
        <v>10.5</v>
      </c>
      <c r="I38" s="23"/>
      <c r="J38" s="23"/>
      <c r="K38" s="27">
        <f>H38*35+G38*20</f>
        <v>9215.5</v>
      </c>
    </row>
    <row r="39" ht="24" customHeight="1" spans="1:11">
      <c r="A39" s="19">
        <v>34</v>
      </c>
      <c r="B39" s="42" t="s">
        <v>23</v>
      </c>
      <c r="C39" s="22" t="s">
        <v>100</v>
      </c>
      <c r="D39" s="22" t="s">
        <v>101</v>
      </c>
      <c r="E39" s="43" t="s">
        <v>102</v>
      </c>
      <c r="F39" s="26">
        <v>269.2</v>
      </c>
      <c r="G39" s="44">
        <v>264.8</v>
      </c>
      <c r="H39" s="23"/>
      <c r="I39" s="23"/>
      <c r="J39" s="44">
        <v>4.4</v>
      </c>
      <c r="K39" s="23">
        <f>J39*30+G39*20</f>
        <v>5428</v>
      </c>
    </row>
    <row r="40" ht="24" customHeight="1" spans="1:11">
      <c r="A40" s="19">
        <v>35</v>
      </c>
      <c r="B40" s="25" t="s">
        <v>14</v>
      </c>
      <c r="C40" s="22" t="s">
        <v>103</v>
      </c>
      <c r="D40" s="22" t="s">
        <v>104</v>
      </c>
      <c r="E40" s="23" t="s">
        <v>105</v>
      </c>
      <c r="F40" s="29">
        <v>1051.1</v>
      </c>
      <c r="G40" s="30"/>
      <c r="H40" s="30">
        <v>195</v>
      </c>
      <c r="I40" s="30">
        <v>9.2</v>
      </c>
      <c r="J40" s="30">
        <v>846.9</v>
      </c>
      <c r="K40" s="30">
        <f>J40*30+I40*60+H40*35</f>
        <v>32784</v>
      </c>
    </row>
    <row r="41" ht="24" customHeight="1" spans="1:11">
      <c r="A41" s="19">
        <v>36</v>
      </c>
      <c r="B41" s="45" t="s">
        <v>14</v>
      </c>
      <c r="C41" s="27" t="s">
        <v>106</v>
      </c>
      <c r="D41" s="27" t="s">
        <v>107</v>
      </c>
      <c r="E41" s="27" t="s">
        <v>108</v>
      </c>
      <c r="F41" s="28">
        <v>142.4</v>
      </c>
      <c r="G41" s="27">
        <v>116.7</v>
      </c>
      <c r="H41" s="27">
        <v>22.9</v>
      </c>
      <c r="I41" s="27">
        <v>2.8</v>
      </c>
      <c r="J41" s="27"/>
      <c r="K41" s="27">
        <f>I41*60+H41*35+G41*20</f>
        <v>3303.5</v>
      </c>
    </row>
    <row r="42" ht="24" customHeight="1" spans="1:11">
      <c r="A42" s="19">
        <v>37</v>
      </c>
      <c r="B42" s="25" t="s">
        <v>45</v>
      </c>
      <c r="C42" s="23" t="s">
        <v>109</v>
      </c>
      <c r="D42" s="22" t="s">
        <v>110</v>
      </c>
      <c r="E42" s="23" t="s">
        <v>111</v>
      </c>
      <c r="F42" s="26">
        <v>49.3</v>
      </c>
      <c r="G42" s="23">
        <v>15.3</v>
      </c>
      <c r="H42" s="23">
        <v>34</v>
      </c>
      <c r="I42" s="23"/>
      <c r="J42" s="23"/>
      <c r="K42" s="23">
        <f>H42*35+G42*20</f>
        <v>1496</v>
      </c>
    </row>
    <row r="43" ht="24" customHeight="1" spans="1:11">
      <c r="A43" s="19">
        <v>38</v>
      </c>
      <c r="B43" s="25" t="s">
        <v>23</v>
      </c>
      <c r="C43" s="23" t="s">
        <v>24</v>
      </c>
      <c r="D43" s="22" t="s">
        <v>112</v>
      </c>
      <c r="E43" s="23" t="s">
        <v>113</v>
      </c>
      <c r="F43" s="26">
        <v>183.6</v>
      </c>
      <c r="G43" s="23">
        <v>51.7</v>
      </c>
      <c r="H43" s="23"/>
      <c r="I43" s="23"/>
      <c r="J43" s="23">
        <v>131.9</v>
      </c>
      <c r="K43" s="23">
        <f>J43*30+G43*20</f>
        <v>4991</v>
      </c>
    </row>
    <row r="44" ht="24" customHeight="1" spans="1:11">
      <c r="A44" s="19">
        <v>39</v>
      </c>
      <c r="B44" s="45" t="s">
        <v>14</v>
      </c>
      <c r="C44" s="27" t="s">
        <v>106</v>
      </c>
      <c r="D44" s="34" t="s">
        <v>114</v>
      </c>
      <c r="E44" s="27" t="s">
        <v>115</v>
      </c>
      <c r="F44" s="28">
        <v>64.6</v>
      </c>
      <c r="G44" s="27">
        <v>62.2</v>
      </c>
      <c r="H44" s="27">
        <v>2.4</v>
      </c>
      <c r="I44" s="27"/>
      <c r="J44" s="27"/>
      <c r="K44" s="27">
        <f>H44*35+G44*20</f>
        <v>1328</v>
      </c>
    </row>
    <row r="45" ht="24" customHeight="1" spans="1:11">
      <c r="A45" s="19">
        <v>40</v>
      </c>
      <c r="B45" s="45" t="s">
        <v>14</v>
      </c>
      <c r="C45" s="27" t="s">
        <v>106</v>
      </c>
      <c r="D45" s="27" t="s">
        <v>116</v>
      </c>
      <c r="E45" s="27" t="s">
        <v>117</v>
      </c>
      <c r="F45" s="28">
        <v>153.5</v>
      </c>
      <c r="G45" s="27">
        <v>69.4</v>
      </c>
      <c r="H45" s="27">
        <v>71.1</v>
      </c>
      <c r="I45" s="27">
        <v>13</v>
      </c>
      <c r="J45" s="27"/>
      <c r="K45" s="27">
        <f>I45*60+H45*35+G45*20</f>
        <v>4656.5</v>
      </c>
    </row>
    <row r="46" ht="24" customHeight="1" spans="1:11">
      <c r="A46" s="19">
        <v>41</v>
      </c>
      <c r="B46" s="39" t="s">
        <v>62</v>
      </c>
      <c r="C46" s="30" t="s">
        <v>75</v>
      </c>
      <c r="D46" s="30" t="s">
        <v>118</v>
      </c>
      <c r="E46" s="46" t="s">
        <v>119</v>
      </c>
      <c r="F46" s="29">
        <v>159.1</v>
      </c>
      <c r="G46" s="29">
        <v>159.1</v>
      </c>
      <c r="H46" s="30"/>
      <c r="I46" s="30"/>
      <c r="J46" s="30"/>
      <c r="K46" s="30">
        <f>G46*20</f>
        <v>3182</v>
      </c>
    </row>
    <row r="47" ht="24" customHeight="1" spans="1:11">
      <c r="A47" s="19">
        <v>42</v>
      </c>
      <c r="B47" s="20" t="s">
        <v>14</v>
      </c>
      <c r="C47" s="30" t="s">
        <v>103</v>
      </c>
      <c r="D47" s="30" t="s">
        <v>120</v>
      </c>
      <c r="E47" s="30" t="s">
        <v>121</v>
      </c>
      <c r="F47" s="37">
        <v>1243.5</v>
      </c>
      <c r="G47" s="37"/>
      <c r="H47" s="37"/>
      <c r="I47" s="58"/>
      <c r="J47" s="37">
        <v>1243.5</v>
      </c>
      <c r="K47" s="23">
        <f>J47*30</f>
        <v>37305</v>
      </c>
    </row>
    <row r="48" ht="24" customHeight="1" spans="1:11">
      <c r="A48" s="19">
        <v>43</v>
      </c>
      <c r="B48" s="20" t="s">
        <v>45</v>
      </c>
      <c r="C48" s="30" t="s">
        <v>46</v>
      </c>
      <c r="D48" s="30" t="s">
        <v>122</v>
      </c>
      <c r="E48" s="30" t="s">
        <v>123</v>
      </c>
      <c r="F48" s="24">
        <v>13.8</v>
      </c>
      <c r="G48" s="37">
        <v>2.3</v>
      </c>
      <c r="H48" s="37">
        <v>11.5</v>
      </c>
      <c r="I48" s="58"/>
      <c r="J48" s="58"/>
      <c r="K48" s="23">
        <f>G48*20+H48*35</f>
        <v>448.5</v>
      </c>
    </row>
    <row r="49" ht="24" customHeight="1" spans="1:11">
      <c r="A49" s="19">
        <v>44</v>
      </c>
      <c r="B49" s="47" t="s">
        <v>23</v>
      </c>
      <c r="C49" s="26" t="s">
        <v>24</v>
      </c>
      <c r="D49" s="26" t="s">
        <v>124</v>
      </c>
      <c r="E49" s="23" t="s">
        <v>125</v>
      </c>
      <c r="F49" s="26">
        <v>142.8</v>
      </c>
      <c r="G49" s="23">
        <v>138.6</v>
      </c>
      <c r="H49" s="23"/>
      <c r="I49" s="23"/>
      <c r="J49" s="23">
        <v>4.2</v>
      </c>
      <c r="K49" s="23">
        <f>J49*30+G49*20</f>
        <v>2898</v>
      </c>
    </row>
    <row r="50" ht="24" customHeight="1" spans="1:11">
      <c r="A50" s="19">
        <v>45</v>
      </c>
      <c r="B50" s="25" t="s">
        <v>23</v>
      </c>
      <c r="C50" s="30" t="s">
        <v>24</v>
      </c>
      <c r="D50" s="30" t="s">
        <v>126</v>
      </c>
      <c r="E50" s="30" t="s">
        <v>127</v>
      </c>
      <c r="F50" s="29">
        <v>376.5</v>
      </c>
      <c r="G50" s="30">
        <v>283.3</v>
      </c>
      <c r="H50" s="30">
        <v>93.2</v>
      </c>
      <c r="I50" s="30"/>
      <c r="J50" s="30"/>
      <c r="K50" s="30">
        <f>H50*35+G50*20</f>
        <v>8928</v>
      </c>
    </row>
    <row r="51" ht="24" customHeight="1" spans="1:11">
      <c r="A51" s="19">
        <v>46</v>
      </c>
      <c r="B51" s="30" t="s">
        <v>62</v>
      </c>
      <c r="C51" s="30" t="s">
        <v>128</v>
      </c>
      <c r="D51" s="30" t="s">
        <v>129</v>
      </c>
      <c r="E51" s="30" t="s">
        <v>130</v>
      </c>
      <c r="F51" s="29">
        <v>171.4</v>
      </c>
      <c r="G51" s="30"/>
      <c r="H51" s="30"/>
      <c r="I51" s="30"/>
      <c r="J51" s="30">
        <v>171.4</v>
      </c>
      <c r="K51" s="30">
        <f>J51*30</f>
        <v>5142</v>
      </c>
    </row>
    <row r="52" ht="24" customHeight="1" spans="1:11">
      <c r="A52" s="19">
        <v>47</v>
      </c>
      <c r="B52" s="34" t="s">
        <v>69</v>
      </c>
      <c r="C52" s="30" t="s">
        <v>131</v>
      </c>
      <c r="D52" s="30" t="s">
        <v>132</v>
      </c>
      <c r="E52" s="30" t="s">
        <v>133</v>
      </c>
      <c r="F52" s="24">
        <v>545.8</v>
      </c>
      <c r="G52" s="37">
        <v>118.6</v>
      </c>
      <c r="H52" s="37"/>
      <c r="I52" s="37"/>
      <c r="J52" s="37">
        <v>427.2</v>
      </c>
      <c r="K52" s="23">
        <f>J52*30+G52*20</f>
        <v>15188</v>
      </c>
    </row>
    <row r="53" ht="24" customHeight="1" spans="1:11">
      <c r="A53" s="19">
        <v>48</v>
      </c>
      <c r="B53" s="23" t="s">
        <v>23</v>
      </c>
      <c r="C53" s="30" t="s">
        <v>24</v>
      </c>
      <c r="D53" s="30" t="s">
        <v>134</v>
      </c>
      <c r="E53" s="30" t="s">
        <v>135</v>
      </c>
      <c r="F53" s="37">
        <v>123.2</v>
      </c>
      <c r="G53" s="48">
        <v>123.2</v>
      </c>
      <c r="H53" s="30"/>
      <c r="I53" s="30"/>
      <c r="J53" s="30"/>
      <c r="K53" s="23">
        <f>G53*20</f>
        <v>2464</v>
      </c>
    </row>
    <row r="54" ht="24" customHeight="1" spans="1:11">
      <c r="A54" s="19">
        <v>49</v>
      </c>
      <c r="B54" s="23" t="s">
        <v>23</v>
      </c>
      <c r="C54" s="30" t="s">
        <v>136</v>
      </c>
      <c r="D54" s="30" t="s">
        <v>137</v>
      </c>
      <c r="E54" s="30" t="s">
        <v>138</v>
      </c>
      <c r="F54" s="37">
        <v>75.5</v>
      </c>
      <c r="G54" s="48">
        <v>75.5</v>
      </c>
      <c r="H54" s="30"/>
      <c r="I54" s="30"/>
      <c r="J54" s="30"/>
      <c r="K54" s="23">
        <f>G54*20</f>
        <v>1510</v>
      </c>
    </row>
    <row r="55" ht="24" customHeight="1" spans="1:11">
      <c r="A55" s="19">
        <v>50</v>
      </c>
      <c r="B55" s="30" t="s">
        <v>62</v>
      </c>
      <c r="C55" s="30" t="s">
        <v>139</v>
      </c>
      <c r="D55" s="30" t="s">
        <v>140</v>
      </c>
      <c r="E55" s="30" t="s">
        <v>141</v>
      </c>
      <c r="F55" s="29">
        <v>61</v>
      </c>
      <c r="G55" s="30">
        <v>61</v>
      </c>
      <c r="H55" s="30"/>
      <c r="I55" s="30"/>
      <c r="J55" s="30"/>
      <c r="K55" s="23">
        <f>G55*20</f>
        <v>1220</v>
      </c>
    </row>
    <row r="56" ht="24" customHeight="1" spans="1:11">
      <c r="A56" s="19">
        <v>51</v>
      </c>
      <c r="B56" s="26" t="s">
        <v>19</v>
      </c>
      <c r="C56" s="22" t="s">
        <v>20</v>
      </c>
      <c r="D56" s="22" t="s">
        <v>142</v>
      </c>
      <c r="E56" s="49" t="s">
        <v>143</v>
      </c>
      <c r="F56" s="28">
        <v>207.6</v>
      </c>
      <c r="G56" s="27">
        <v>111</v>
      </c>
      <c r="H56" s="27"/>
      <c r="I56" s="27"/>
      <c r="J56" s="27">
        <v>96.6</v>
      </c>
      <c r="K56" s="23">
        <f>J56*30+G56*20</f>
        <v>5118</v>
      </c>
    </row>
    <row r="57" ht="24" customHeight="1" spans="1:11">
      <c r="A57" s="19">
        <v>52</v>
      </c>
      <c r="B57" s="50" t="s">
        <v>69</v>
      </c>
      <c r="C57" s="50" t="s">
        <v>144</v>
      </c>
      <c r="D57" s="51" t="s">
        <v>145</v>
      </c>
      <c r="E57" s="52" t="s">
        <v>146</v>
      </c>
      <c r="F57" s="53">
        <v>70.7</v>
      </c>
      <c r="G57" s="50">
        <v>70.7</v>
      </c>
      <c r="H57" s="50"/>
      <c r="I57" s="50"/>
      <c r="J57" s="50"/>
      <c r="K57" s="27">
        <f>G57*20</f>
        <v>1414</v>
      </c>
    </row>
    <row r="58" ht="24" customHeight="1" spans="1:11">
      <c r="A58" s="19">
        <v>53</v>
      </c>
      <c r="B58" s="50" t="s">
        <v>23</v>
      </c>
      <c r="C58" s="50" t="s">
        <v>147</v>
      </c>
      <c r="D58" s="51" t="s">
        <v>148</v>
      </c>
      <c r="E58" s="52" t="s">
        <v>149</v>
      </c>
      <c r="F58" s="53">
        <v>120.9</v>
      </c>
      <c r="G58" s="50">
        <v>40.4</v>
      </c>
      <c r="H58" s="50">
        <v>80.5</v>
      </c>
      <c r="I58" s="50"/>
      <c r="J58" s="50"/>
      <c r="K58" s="27">
        <f>H58*35+G58*20</f>
        <v>3625.5</v>
      </c>
    </row>
    <row r="59" ht="24" customHeight="1" spans="1:11">
      <c r="A59" s="19">
        <v>54</v>
      </c>
      <c r="B59" s="50" t="s">
        <v>62</v>
      </c>
      <c r="C59" s="50" t="s">
        <v>75</v>
      </c>
      <c r="D59" s="50" t="s">
        <v>150</v>
      </c>
      <c r="E59" s="54" t="s">
        <v>151</v>
      </c>
      <c r="F59" s="55">
        <v>46.1</v>
      </c>
      <c r="G59" s="50">
        <v>45.2</v>
      </c>
      <c r="H59" s="50">
        <v>0.9</v>
      </c>
      <c r="I59" s="50"/>
      <c r="J59" s="50"/>
      <c r="K59" s="29">
        <f>H59*35+G59*20</f>
        <v>935.5</v>
      </c>
    </row>
    <row r="60" ht="24" customHeight="1" spans="1:11">
      <c r="A60" s="19">
        <v>55</v>
      </c>
      <c r="B60" s="30" t="s">
        <v>62</v>
      </c>
      <c r="C60" s="30" t="s">
        <v>93</v>
      </c>
      <c r="D60" s="30" t="s">
        <v>152</v>
      </c>
      <c r="E60" s="30">
        <v>10954127</v>
      </c>
      <c r="F60" s="29">
        <v>89.9</v>
      </c>
      <c r="G60" s="30">
        <v>89.9</v>
      </c>
      <c r="H60" s="30"/>
      <c r="I60" s="30"/>
      <c r="J60" s="30"/>
      <c r="K60" s="30">
        <f>G60*20</f>
        <v>1798</v>
      </c>
    </row>
    <row r="61" ht="24" customHeight="1" spans="1:11">
      <c r="A61" s="19">
        <v>56</v>
      </c>
      <c r="B61" s="23" t="s">
        <v>23</v>
      </c>
      <c r="C61" s="30" t="s">
        <v>24</v>
      </c>
      <c r="D61" s="30" t="s">
        <v>153</v>
      </c>
      <c r="E61" s="30" t="s">
        <v>154</v>
      </c>
      <c r="F61" s="29">
        <v>235.7</v>
      </c>
      <c r="G61" s="30">
        <v>210.2</v>
      </c>
      <c r="H61" s="30">
        <v>23.9</v>
      </c>
      <c r="I61" s="30"/>
      <c r="J61" s="30">
        <v>1.6</v>
      </c>
      <c r="K61" s="30">
        <f>J61*30+H61*35+G61*20</f>
        <v>5088.5</v>
      </c>
    </row>
    <row r="62" ht="24" customHeight="1" spans="1:11">
      <c r="A62" s="19">
        <v>57</v>
      </c>
      <c r="B62" s="23" t="s">
        <v>14</v>
      </c>
      <c r="C62" s="23" t="s">
        <v>53</v>
      </c>
      <c r="D62" s="23" t="s">
        <v>155</v>
      </c>
      <c r="E62" s="23" t="s">
        <v>156</v>
      </c>
      <c r="F62" s="26">
        <v>281.2</v>
      </c>
      <c r="G62" s="23">
        <v>187.1</v>
      </c>
      <c r="H62" s="23">
        <v>38.4</v>
      </c>
      <c r="I62" s="23"/>
      <c r="J62" s="23">
        <v>55.7</v>
      </c>
      <c r="K62" s="23">
        <f>J62*30+H62*35+G62*20</f>
        <v>6757</v>
      </c>
    </row>
    <row r="63" ht="24" customHeight="1" spans="1:11">
      <c r="A63" s="19">
        <v>58</v>
      </c>
      <c r="B63" s="23" t="s">
        <v>23</v>
      </c>
      <c r="C63" s="23" t="s">
        <v>24</v>
      </c>
      <c r="D63" s="30" t="s">
        <v>157</v>
      </c>
      <c r="E63" s="30" t="s">
        <v>158</v>
      </c>
      <c r="F63" s="29">
        <v>360.4</v>
      </c>
      <c r="G63" s="30">
        <v>360.4</v>
      </c>
      <c r="H63" s="30"/>
      <c r="I63" s="30"/>
      <c r="J63" s="30"/>
      <c r="K63" s="30">
        <f>G63*20</f>
        <v>7208</v>
      </c>
    </row>
    <row r="64" ht="24" customHeight="1" spans="1:11">
      <c r="A64" s="19">
        <v>59</v>
      </c>
      <c r="B64" s="23" t="s">
        <v>23</v>
      </c>
      <c r="C64" s="23" t="s">
        <v>24</v>
      </c>
      <c r="D64" s="23" t="s">
        <v>159</v>
      </c>
      <c r="E64" s="23" t="s">
        <v>160</v>
      </c>
      <c r="F64" s="26">
        <v>508</v>
      </c>
      <c r="G64" s="23">
        <v>489.9</v>
      </c>
      <c r="H64" s="23">
        <v>18.1</v>
      </c>
      <c r="I64" s="23"/>
      <c r="J64" s="23"/>
      <c r="K64" s="30">
        <f>H64*35+G64*20</f>
        <v>10431.5</v>
      </c>
    </row>
    <row r="65" ht="24" customHeight="1" spans="1:11">
      <c r="A65" s="19">
        <v>60</v>
      </c>
      <c r="B65" s="25" t="s">
        <v>23</v>
      </c>
      <c r="C65" s="25" t="s">
        <v>24</v>
      </c>
      <c r="D65" s="23" t="s">
        <v>161</v>
      </c>
      <c r="E65" s="23" t="s">
        <v>162</v>
      </c>
      <c r="F65" s="37">
        <v>28.3</v>
      </c>
      <c r="G65" s="37">
        <v>28.3</v>
      </c>
      <c r="H65" s="37"/>
      <c r="I65" s="37"/>
      <c r="J65" s="37"/>
      <c r="K65" s="23">
        <f>G65*20</f>
        <v>566</v>
      </c>
    </row>
    <row r="66" ht="24" customHeight="1" spans="1:11">
      <c r="A66" s="19">
        <v>61</v>
      </c>
      <c r="B66" s="25" t="s">
        <v>69</v>
      </c>
      <c r="C66" s="21" t="s">
        <v>163</v>
      </c>
      <c r="D66" s="30" t="s">
        <v>164</v>
      </c>
      <c r="E66" s="30" t="s">
        <v>165</v>
      </c>
      <c r="F66" s="37">
        <v>770.2</v>
      </c>
      <c r="G66" s="37"/>
      <c r="H66" s="37"/>
      <c r="I66" s="37"/>
      <c r="J66" s="37">
        <v>770.2</v>
      </c>
      <c r="K66" s="23">
        <f>J66*30</f>
        <v>23106</v>
      </c>
    </row>
    <row r="67" ht="24" customHeight="1" spans="1:11">
      <c r="A67" s="19">
        <v>62</v>
      </c>
      <c r="B67" s="25" t="s">
        <v>23</v>
      </c>
      <c r="C67" s="21" t="s">
        <v>24</v>
      </c>
      <c r="D67" s="30" t="s">
        <v>166</v>
      </c>
      <c r="E67" s="30" t="s">
        <v>167</v>
      </c>
      <c r="F67" s="24">
        <v>448.1</v>
      </c>
      <c r="G67" s="24">
        <v>331.5</v>
      </c>
      <c r="H67" s="24">
        <v>116.6</v>
      </c>
      <c r="I67" s="24"/>
      <c r="J67" s="24"/>
      <c r="K67" s="23">
        <f>H67*35+G67*20</f>
        <v>10711</v>
      </c>
    </row>
    <row r="68" ht="24" customHeight="1" spans="1:11">
      <c r="A68" s="19">
        <v>63</v>
      </c>
      <c r="B68" s="25" t="s">
        <v>23</v>
      </c>
      <c r="C68" s="21" t="s">
        <v>147</v>
      </c>
      <c r="D68" s="30" t="s">
        <v>168</v>
      </c>
      <c r="E68" s="30" t="s">
        <v>169</v>
      </c>
      <c r="F68" s="24">
        <v>301.9</v>
      </c>
      <c r="G68" s="24">
        <v>136.7</v>
      </c>
      <c r="H68" s="24"/>
      <c r="I68" s="24"/>
      <c r="J68" s="24">
        <v>165.2</v>
      </c>
      <c r="K68" s="23">
        <f>J68*30+G68*20</f>
        <v>7690</v>
      </c>
    </row>
    <row r="69" ht="24" customHeight="1" spans="1:11">
      <c r="A69" s="19">
        <v>64</v>
      </c>
      <c r="B69" s="20" t="s">
        <v>45</v>
      </c>
      <c r="C69" s="21" t="s">
        <v>46</v>
      </c>
      <c r="D69" s="30" t="s">
        <v>170</v>
      </c>
      <c r="E69" s="30" t="s">
        <v>171</v>
      </c>
      <c r="F69" s="37">
        <v>367.8</v>
      </c>
      <c r="G69" s="37"/>
      <c r="H69" s="58"/>
      <c r="I69" s="58"/>
      <c r="J69" s="37">
        <v>367.8</v>
      </c>
      <c r="K69" s="23">
        <f>J69*30</f>
        <v>11034</v>
      </c>
    </row>
    <row r="70" ht="24" customHeight="1" spans="1:11">
      <c r="A70" s="19">
        <v>65</v>
      </c>
      <c r="B70" s="20" t="s">
        <v>89</v>
      </c>
      <c r="C70" s="21" t="s">
        <v>90</v>
      </c>
      <c r="D70" s="22" t="s">
        <v>172</v>
      </c>
      <c r="E70" s="23" t="s">
        <v>173</v>
      </c>
      <c r="F70" s="24">
        <v>18.3</v>
      </c>
      <c r="G70" s="23">
        <v>2.5</v>
      </c>
      <c r="H70" s="24"/>
      <c r="I70" s="23"/>
      <c r="J70" s="24">
        <v>15.8</v>
      </c>
      <c r="K70" s="23">
        <f>J70*30+G70*20</f>
        <v>524</v>
      </c>
    </row>
    <row r="71" ht="24" customHeight="1" spans="1:11">
      <c r="A71" s="19">
        <v>66</v>
      </c>
      <c r="B71" s="20" t="s">
        <v>45</v>
      </c>
      <c r="C71" s="21" t="s">
        <v>174</v>
      </c>
      <c r="D71" s="22" t="s">
        <v>175</v>
      </c>
      <c r="E71" s="23" t="s">
        <v>176</v>
      </c>
      <c r="F71" s="24">
        <v>189.7</v>
      </c>
      <c r="G71" s="23">
        <v>15</v>
      </c>
      <c r="H71" s="24">
        <v>7.6</v>
      </c>
      <c r="I71" s="23"/>
      <c r="J71" s="24">
        <v>167.1</v>
      </c>
      <c r="K71" s="23">
        <f>J71*30+H71*35+G71*20</f>
        <v>5579</v>
      </c>
    </row>
    <row r="72" ht="24" customHeight="1" spans="1:11">
      <c r="A72" s="19">
        <v>67</v>
      </c>
      <c r="B72" s="20" t="s">
        <v>45</v>
      </c>
      <c r="C72" s="21" t="s">
        <v>46</v>
      </c>
      <c r="D72" s="22" t="s">
        <v>177</v>
      </c>
      <c r="E72" s="23" t="s">
        <v>178</v>
      </c>
      <c r="F72" s="24">
        <v>53</v>
      </c>
      <c r="G72" s="24">
        <v>53</v>
      </c>
      <c r="H72" s="24"/>
      <c r="I72" s="35"/>
      <c r="J72" s="35"/>
      <c r="K72" s="23">
        <f>G72*20</f>
        <v>1060</v>
      </c>
    </row>
    <row r="73" ht="24" customHeight="1" spans="1:11">
      <c r="A73" s="19">
        <v>68</v>
      </c>
      <c r="B73" s="21" t="s">
        <v>62</v>
      </c>
      <c r="C73" s="21" t="s">
        <v>179</v>
      </c>
      <c r="D73" s="30" t="s">
        <v>180</v>
      </c>
      <c r="E73" s="30" t="s">
        <v>181</v>
      </c>
      <c r="F73" s="29">
        <v>409.2</v>
      </c>
      <c r="G73" s="30">
        <v>142.3</v>
      </c>
      <c r="H73" s="30">
        <v>58.5</v>
      </c>
      <c r="I73" s="30"/>
      <c r="J73" s="30">
        <v>208.4</v>
      </c>
      <c r="K73" s="30">
        <f>J73*30+H73*35+G73*20</f>
        <v>11145.5</v>
      </c>
    </row>
    <row r="74" ht="24" customHeight="1" spans="1:11">
      <c r="A74" s="19">
        <v>69</v>
      </c>
      <c r="B74" s="21" t="s">
        <v>62</v>
      </c>
      <c r="C74" s="21" t="s">
        <v>63</v>
      </c>
      <c r="D74" s="30" t="s">
        <v>182</v>
      </c>
      <c r="E74" s="30" t="s">
        <v>183</v>
      </c>
      <c r="F74" s="29">
        <v>58.4</v>
      </c>
      <c r="G74" s="30">
        <v>58.4</v>
      </c>
      <c r="H74" s="30"/>
      <c r="I74" s="30"/>
      <c r="J74" s="30"/>
      <c r="K74" s="30">
        <f>G74*20</f>
        <v>1168</v>
      </c>
    </row>
    <row r="75" ht="24" customHeight="1" spans="1:11">
      <c r="A75" s="19">
        <v>70</v>
      </c>
      <c r="B75" s="39" t="s">
        <v>19</v>
      </c>
      <c r="C75" s="21" t="s">
        <v>184</v>
      </c>
      <c r="D75" s="26" t="s">
        <v>185</v>
      </c>
      <c r="E75" s="30" t="s">
        <v>186</v>
      </c>
      <c r="F75" s="29">
        <v>1044.6</v>
      </c>
      <c r="G75" s="30"/>
      <c r="H75" s="30"/>
      <c r="I75" s="30"/>
      <c r="J75" s="30">
        <v>1044.6</v>
      </c>
      <c r="K75" s="30">
        <f>J75*30</f>
        <v>31338</v>
      </c>
    </row>
    <row r="76" ht="24" customHeight="1" spans="1:11">
      <c r="A76" s="19">
        <v>71</v>
      </c>
      <c r="B76" s="59" t="s">
        <v>14</v>
      </c>
      <c r="C76" s="59" t="s">
        <v>187</v>
      </c>
      <c r="D76" s="59" t="s">
        <v>188</v>
      </c>
      <c r="E76" s="59" t="s">
        <v>189</v>
      </c>
      <c r="F76" s="26">
        <v>819.4</v>
      </c>
      <c r="G76" s="23">
        <v>88.7</v>
      </c>
      <c r="H76" s="23">
        <v>9.4</v>
      </c>
      <c r="I76" s="23"/>
      <c r="J76" s="23">
        <v>721.3</v>
      </c>
      <c r="K76" s="30">
        <f>J76*30+H76*35+G76*20</f>
        <v>23742</v>
      </c>
    </row>
    <row r="77" ht="24" customHeight="1" spans="1:11">
      <c r="A77" s="19">
        <v>72</v>
      </c>
      <c r="B77" s="25" t="s">
        <v>14</v>
      </c>
      <c r="C77" s="25" t="s">
        <v>15</v>
      </c>
      <c r="D77" s="34" t="s">
        <v>190</v>
      </c>
      <c r="E77" s="23" t="s">
        <v>191</v>
      </c>
      <c r="F77" s="26">
        <v>689.7</v>
      </c>
      <c r="G77" s="23">
        <v>28.9</v>
      </c>
      <c r="H77" s="23">
        <v>3.8</v>
      </c>
      <c r="I77" s="23"/>
      <c r="J77" s="23">
        <v>657</v>
      </c>
      <c r="K77" s="30">
        <f>J77*30+H77*35+G77*20</f>
        <v>20421</v>
      </c>
    </row>
    <row r="78" ht="24" customHeight="1" spans="1:11">
      <c r="A78" s="19">
        <v>73</v>
      </c>
      <c r="B78" s="25" t="s">
        <v>19</v>
      </c>
      <c r="C78" s="23" t="s">
        <v>39</v>
      </c>
      <c r="D78" s="23" t="s">
        <v>192</v>
      </c>
      <c r="E78" s="40" t="s">
        <v>193</v>
      </c>
      <c r="F78" s="26">
        <v>240</v>
      </c>
      <c r="G78" s="23"/>
      <c r="H78" s="23"/>
      <c r="I78" s="23"/>
      <c r="J78" s="23">
        <v>240</v>
      </c>
      <c r="K78" s="23">
        <f>J78*30</f>
        <v>7200</v>
      </c>
    </row>
    <row r="79" ht="24" customHeight="1" spans="1:11">
      <c r="A79" s="19">
        <v>74</v>
      </c>
      <c r="B79" s="25" t="s">
        <v>45</v>
      </c>
      <c r="C79" s="23" t="s">
        <v>174</v>
      </c>
      <c r="D79" s="23" t="s">
        <v>194</v>
      </c>
      <c r="E79" s="40" t="s">
        <v>195</v>
      </c>
      <c r="F79" s="26">
        <v>36.8</v>
      </c>
      <c r="G79" s="23">
        <v>36.8</v>
      </c>
      <c r="H79" s="23"/>
      <c r="I79" s="23"/>
      <c r="J79" s="23"/>
      <c r="K79" s="23">
        <f>G79*20</f>
        <v>736</v>
      </c>
    </row>
    <row r="80" ht="24" customHeight="1" spans="1:11">
      <c r="A80" s="19">
        <v>75</v>
      </c>
      <c r="B80" s="25" t="s">
        <v>45</v>
      </c>
      <c r="C80" s="23" t="s">
        <v>196</v>
      </c>
      <c r="D80" s="23" t="s">
        <v>197</v>
      </c>
      <c r="E80" s="40" t="s">
        <v>198</v>
      </c>
      <c r="F80" s="26">
        <v>25.4</v>
      </c>
      <c r="G80" s="23">
        <v>25.4</v>
      </c>
      <c r="H80" s="23"/>
      <c r="I80" s="23"/>
      <c r="J80" s="23"/>
      <c r="K80" s="23">
        <f>G80*20</f>
        <v>508</v>
      </c>
    </row>
    <row r="81" ht="24" customHeight="1" spans="1:11">
      <c r="A81" s="19">
        <v>76</v>
      </c>
      <c r="B81" s="25" t="s">
        <v>62</v>
      </c>
      <c r="C81" s="23" t="s">
        <v>199</v>
      </c>
      <c r="D81" s="23" t="s">
        <v>200</v>
      </c>
      <c r="E81" s="40" t="s">
        <v>201</v>
      </c>
      <c r="F81" s="26">
        <v>1249.5</v>
      </c>
      <c r="G81" s="23">
        <v>2.6</v>
      </c>
      <c r="H81" s="23">
        <v>50.9</v>
      </c>
      <c r="I81" s="23"/>
      <c r="J81" s="23">
        <v>1196</v>
      </c>
      <c r="K81" s="23">
        <f>J81*30+H81*35+G81*20</f>
        <v>37713.5</v>
      </c>
    </row>
    <row r="82" ht="24" customHeight="1" spans="1:11">
      <c r="A82" s="19">
        <v>77</v>
      </c>
      <c r="B82" s="25" t="s">
        <v>23</v>
      </c>
      <c r="C82" s="23" t="s">
        <v>24</v>
      </c>
      <c r="D82" s="30" t="s">
        <v>202</v>
      </c>
      <c r="E82" s="30" t="s">
        <v>203</v>
      </c>
      <c r="F82" s="29">
        <v>140.1</v>
      </c>
      <c r="G82" s="30">
        <v>121.9</v>
      </c>
      <c r="H82" s="30">
        <v>18.2</v>
      </c>
      <c r="I82" s="30"/>
      <c r="J82" s="30"/>
      <c r="K82" s="30">
        <f>H82*35+G82*20</f>
        <v>3075</v>
      </c>
    </row>
    <row r="83" ht="24" customHeight="1" spans="1:11">
      <c r="A83" s="19">
        <v>78</v>
      </c>
      <c r="B83" s="25" t="s">
        <v>23</v>
      </c>
      <c r="C83" s="23" t="s">
        <v>24</v>
      </c>
      <c r="D83" s="22" t="s">
        <v>204</v>
      </c>
      <c r="E83" s="23" t="s">
        <v>205</v>
      </c>
      <c r="F83" s="26">
        <v>774.6</v>
      </c>
      <c r="G83" s="23">
        <v>435.5</v>
      </c>
      <c r="H83" s="23">
        <v>81.1</v>
      </c>
      <c r="I83" s="23"/>
      <c r="J83" s="23">
        <v>258</v>
      </c>
      <c r="K83" s="23">
        <f>J83*30+H83*35+G83*20</f>
        <v>19288.5</v>
      </c>
    </row>
    <row r="84" ht="24" customHeight="1" spans="1:11">
      <c r="A84" s="19">
        <v>79</v>
      </c>
      <c r="B84" s="25" t="s">
        <v>69</v>
      </c>
      <c r="C84" s="34" t="s">
        <v>206</v>
      </c>
      <c r="D84" s="22" t="s">
        <v>207</v>
      </c>
      <c r="E84" s="23" t="s">
        <v>208</v>
      </c>
      <c r="F84" s="24">
        <v>104.6</v>
      </c>
      <c r="G84" s="24">
        <v>104.6</v>
      </c>
      <c r="H84" s="24"/>
      <c r="I84" s="24"/>
      <c r="J84" s="24"/>
      <c r="K84" s="30">
        <f>G84*20</f>
        <v>2092</v>
      </c>
    </row>
    <row r="85" ht="24" customHeight="1" spans="1:11">
      <c r="A85" s="19">
        <v>80</v>
      </c>
      <c r="B85" s="60"/>
      <c r="C85" s="60"/>
      <c r="D85" s="60"/>
      <c r="E85" s="61" t="s">
        <v>209</v>
      </c>
      <c r="F85" s="61">
        <f t="shared" ref="F85:K85" si="0">SUM(F6:F84)</f>
        <v>23218.7</v>
      </c>
      <c r="G85" s="61">
        <f t="shared" si="0"/>
        <v>8816</v>
      </c>
      <c r="H85" s="61">
        <f t="shared" si="0"/>
        <v>1207.9</v>
      </c>
      <c r="I85" s="61">
        <f t="shared" si="0"/>
        <v>72.8</v>
      </c>
      <c r="J85" s="61">
        <f t="shared" si="0"/>
        <v>13122</v>
      </c>
      <c r="K85" s="61">
        <f t="shared" si="0"/>
        <v>616624.5</v>
      </c>
    </row>
  </sheetData>
  <sortState ref="A1:S725">
    <sortCondition ref="D1"/>
  </sortState>
  <mergeCells count="11">
    <mergeCell ref="A1:E1"/>
    <mergeCell ref="A2:K2"/>
    <mergeCell ref="A3:K3"/>
    <mergeCell ref="G4:J4"/>
    <mergeCell ref="A4:A5"/>
    <mergeCell ref="B4:B5"/>
    <mergeCell ref="C4:C5"/>
    <mergeCell ref="D4:D5"/>
    <mergeCell ref="E4:E5"/>
    <mergeCell ref="F4:F5"/>
    <mergeCell ref="K4:K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邹林</dc:creator>
  <cp:lastModifiedBy>醉红尘</cp:lastModifiedBy>
  <dcterms:created xsi:type="dcterms:W3CDTF">2020-08-25T15:08:00Z</dcterms:created>
  <dcterms:modified xsi:type="dcterms:W3CDTF">2025-07-09T02:15:02Z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77B59FB31B6A4726B16A945BFB33515B_13</vt:lpwstr>
  </property>
  <property fmtid="{D5CDD505-2E9C-101B-9397-08002B2CF9AE}" pid="3" name="KSOProductBuildVer">
    <vt:lpwstr>2052-12.1.0.21541</vt:lpwstr>
  </property>
</Properties>
</file>